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rstad\Desktop\Delete\"/>
    </mc:Choice>
  </mc:AlternateContent>
  <bookViews>
    <workbookView xWindow="0" yWindow="0" windowWidth="28800" windowHeight="14100"/>
  </bookViews>
  <sheets>
    <sheet name="Infront Realtime data export" sheetId="1" r:id="rId1"/>
  </sheets>
  <definedNames>
    <definedName name="Feeds">'Infront Realtime data export'!$P$7:$P$23</definedName>
    <definedName name="InfrontColumns">'Infront Realtime data export'!$S$7:$S$29</definedName>
    <definedName name="InfrontFeed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1" i="1"/>
  <c r="A15" i="1"/>
  <c r="A9" i="1"/>
  <c r="A12" i="1"/>
  <c r="A16" i="1"/>
  <c r="A8" i="1"/>
  <c r="A13" i="1"/>
  <c r="A19" i="1"/>
  <c r="A17" i="1"/>
  <c r="A10" i="1"/>
  <c r="A18" i="1"/>
  <c r="A7" i="1"/>
  <c r="H7" i="1"/>
  <c r="G7" i="1"/>
  <c r="I7" i="1"/>
  <c r="J18" i="1"/>
  <c r="E18" i="1"/>
  <c r="F10" i="1"/>
  <c r="K10" i="1"/>
  <c r="L10" i="1"/>
  <c r="I17" i="1"/>
  <c r="G17" i="1"/>
  <c r="L19" i="1"/>
  <c r="I19" i="1"/>
  <c r="J19" i="1"/>
  <c r="D13" i="1"/>
  <c r="E13" i="1"/>
  <c r="H8" i="1"/>
  <c r="F8" i="1"/>
  <c r="G8" i="1"/>
  <c r="G16" i="1"/>
  <c r="F16" i="1"/>
  <c r="I12" i="1"/>
  <c r="D12" i="1"/>
  <c r="L12" i="1"/>
  <c r="H9" i="1"/>
  <c r="G9" i="1"/>
  <c r="I15" i="1"/>
  <c r="D15" i="1"/>
  <c r="E15" i="1"/>
  <c r="D11" i="1"/>
  <c r="L11" i="1"/>
  <c r="L14" i="1"/>
  <c r="G14" i="1"/>
  <c r="F14" i="1"/>
  <c r="K18" i="1"/>
  <c r="E19" i="1"/>
  <c r="K13" i="1"/>
  <c r="D16" i="1"/>
  <c r="D9" i="1"/>
  <c r="J15" i="1"/>
  <c r="K14" i="1"/>
  <c r="L7" i="1"/>
  <c r="D7" i="1"/>
  <c r="K7" i="1"/>
  <c r="H18" i="1"/>
  <c r="D18" i="1"/>
  <c r="E10" i="1"/>
  <c r="H10" i="1"/>
  <c r="B10" i="1"/>
  <c r="K17" i="1"/>
  <c r="B17" i="1"/>
  <c r="B19" i="1"/>
  <c r="K19" i="1"/>
  <c r="G19" i="1"/>
  <c r="F13" i="1"/>
  <c r="G13" i="1"/>
  <c r="B8" i="1"/>
  <c r="E8" i="1"/>
  <c r="L8" i="1"/>
  <c r="I16" i="1"/>
  <c r="E16" i="1"/>
  <c r="H12" i="1"/>
  <c r="E12" i="1"/>
  <c r="B12" i="1"/>
  <c r="F9" i="1"/>
  <c r="E9" i="1"/>
  <c r="H15" i="1"/>
  <c r="L15" i="1"/>
  <c r="K15" i="1"/>
  <c r="G11" i="1"/>
  <c r="F11" i="1"/>
  <c r="H14" i="1"/>
  <c r="I14" i="1"/>
  <c r="E14" i="1"/>
  <c r="B7" i="1"/>
  <c r="G18" i="1"/>
  <c r="I10" i="1"/>
  <c r="H17" i="1"/>
  <c r="D17" i="1"/>
  <c r="I13" i="1"/>
  <c r="D8" i="1"/>
  <c r="B16" i="1"/>
  <c r="G12" i="1"/>
  <c r="L9" i="1"/>
  <c r="E11" i="1"/>
  <c r="K11" i="1"/>
  <c r="D14" i="1"/>
  <c r="J7" i="1"/>
  <c r="F7" i="1"/>
  <c r="F18" i="1"/>
  <c r="L18" i="1"/>
  <c r="I18" i="1"/>
  <c r="G10" i="1"/>
  <c r="J10" i="1"/>
  <c r="E17" i="1"/>
  <c r="J17" i="1"/>
  <c r="F17" i="1"/>
  <c r="H19" i="1"/>
  <c r="F19" i="1"/>
  <c r="L13" i="1"/>
  <c r="B13" i="1"/>
  <c r="J13" i="1"/>
  <c r="I8" i="1"/>
  <c r="K8" i="1"/>
  <c r="J16" i="1"/>
  <c r="K16" i="1"/>
  <c r="L16" i="1"/>
  <c r="J12" i="1"/>
  <c r="K12" i="1"/>
  <c r="I9" i="1"/>
  <c r="B9" i="1"/>
  <c r="K9" i="1"/>
  <c r="F15" i="1"/>
  <c r="B15" i="1"/>
  <c r="H11" i="1"/>
  <c r="I11" i="1"/>
  <c r="B11" i="1"/>
  <c r="B14" i="1"/>
  <c r="J14" i="1"/>
  <c r="E7" i="1"/>
  <c r="B18" i="1"/>
  <c r="D10" i="1"/>
  <c r="L17" i="1"/>
  <c r="D19" i="1"/>
  <c r="H13" i="1"/>
  <c r="J8" i="1"/>
  <c r="H16" i="1"/>
  <c r="F12" i="1"/>
  <c r="J9" i="1"/>
  <c r="G15" i="1"/>
  <c r="J11" i="1"/>
</calcChain>
</file>

<file path=xl/sharedStrings.xml><?xml version="1.0" encoding="utf-8"?>
<sst xmlns="http://schemas.openxmlformats.org/spreadsheetml/2006/main" count="88" uniqueCount="64">
  <si>
    <t>Ask</t>
  </si>
  <si>
    <t>Bid</t>
  </si>
  <si>
    <t>Symbol</t>
  </si>
  <si>
    <t>Description</t>
  </si>
  <si>
    <t>High</t>
  </si>
  <si>
    <t>Low</t>
  </si>
  <si>
    <t>Last</t>
  </si>
  <si>
    <t>EPS</t>
  </si>
  <si>
    <t>Volatility30</t>
  </si>
  <si>
    <t>PE</t>
  </si>
  <si>
    <t>OSS</t>
  </si>
  <si>
    <t>SSE</t>
  </si>
  <si>
    <t>LSE</t>
  </si>
  <si>
    <t>Feed</t>
  </si>
  <si>
    <t>NYS</t>
  </si>
  <si>
    <t>XET</t>
  </si>
  <si>
    <t>HSS</t>
  </si>
  <si>
    <t>ENP</t>
  </si>
  <si>
    <t>pctchangesoy</t>
  </si>
  <si>
    <t>RSI14</t>
  </si>
  <si>
    <t>Feed/Market</t>
  </si>
  <si>
    <t>Version 1</t>
  </si>
  <si>
    <t>Made by : Infront</t>
  </si>
  <si>
    <t>Date: 10.08.2016</t>
  </si>
  <si>
    <t>Market</t>
  </si>
  <si>
    <t xml:space="preserve">Bolsa de Madrid, Equities </t>
  </si>
  <si>
    <t>BDM</t>
  </si>
  <si>
    <t>Budapest SE, Equities</t>
  </si>
  <si>
    <t>BSS</t>
  </si>
  <si>
    <t>Copenhagen, Equities/ETFs/Indices</t>
  </si>
  <si>
    <t>CSS</t>
  </si>
  <si>
    <t>Euronext Amsterdam, Equities</t>
  </si>
  <si>
    <t>ENA</t>
  </si>
  <si>
    <t>Euronext Brussel, Equities</t>
  </si>
  <si>
    <t>ENB</t>
  </si>
  <si>
    <t xml:space="preserve">Euronext Paris, Equities </t>
  </si>
  <si>
    <t>Helsinki, Equities/ETFs/Indicies</t>
  </si>
  <si>
    <t>NASDAQ Iceland SE, Equities/Indices</t>
  </si>
  <si>
    <t>ISS</t>
  </si>
  <si>
    <t>London SE, UK Equities</t>
  </si>
  <si>
    <t xml:space="preserve">Milan SE, Equities </t>
  </si>
  <si>
    <t>MTA</t>
  </si>
  <si>
    <t xml:space="preserve">NYSE (tape A), Equities </t>
  </si>
  <si>
    <t>Oslo, Equities/ETFs/Indicies</t>
  </si>
  <si>
    <t xml:space="preserve">Riga SE, Equities/indices </t>
  </si>
  <si>
    <t>RIS</t>
  </si>
  <si>
    <t>Stockholm, Equities/ETFs/Indicies</t>
  </si>
  <si>
    <t xml:space="preserve">Vienna SE, Equities </t>
  </si>
  <si>
    <t>VIES</t>
  </si>
  <si>
    <t>Warsaw SE, Equities</t>
  </si>
  <si>
    <t>WSS</t>
  </si>
  <si>
    <t>Frankfurt Xetra, Equities</t>
  </si>
  <si>
    <t xml:space="preserve">Column name </t>
  </si>
  <si>
    <t>Bid price</t>
  </si>
  <si>
    <t>Ask price</t>
  </si>
  <si>
    <t>Last price</t>
  </si>
  <si>
    <t>Earnings per share</t>
  </si>
  <si>
    <t>Volatility 30 days</t>
  </si>
  <si>
    <t>Price / Earnings Ratio</t>
  </si>
  <si>
    <t xml:space="preserve">Todays High </t>
  </si>
  <si>
    <t xml:space="preserve">Todays Low </t>
  </si>
  <si>
    <t>Relative strength index 14 days</t>
  </si>
  <si>
    <t>Year to date %-change</t>
  </si>
  <si>
    <t xml:space="preserve">Columns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</si>
</sst>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003B4D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B4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3" fontId="4" fillId="3" borderId="0" xfId="0" applyNumberFormat="1" applyFont="1" applyFill="1"/>
    <xf numFmtId="0" fontId="4" fillId="3" borderId="0" xfId="0" applyFont="1" applyFill="1"/>
    <xf numFmtId="0" fontId="0" fillId="3" borderId="0" xfId="0" applyFill="1"/>
    <xf numFmtId="3" fontId="0" fillId="3" borderId="0" xfId="0" applyNumberFormat="1" applyFill="1"/>
    <xf numFmtId="2" fontId="0" fillId="3" borderId="0" xfId="0" applyNumberFormat="1" applyFont="1" applyFill="1"/>
    <xf numFmtId="0" fontId="5" fillId="0" borderId="0" xfId="0" applyFont="1" applyBorder="1"/>
    <xf numFmtId="0" fontId="0" fillId="0" borderId="0" xfId="0" applyFont="1" applyBorder="1"/>
    <xf numFmtId="0" fontId="0" fillId="3" borderId="0" xfId="0" applyFill="1" applyBorder="1"/>
    <xf numFmtId="0" fontId="6" fillId="4" borderId="2" xfId="1" applyFont="1" applyFill="1" applyBorder="1"/>
    <xf numFmtId="0" fontId="6" fillId="4" borderId="3" xfId="1" applyFont="1" applyFill="1" applyBorder="1"/>
    <xf numFmtId="0" fontId="1" fillId="2" borderId="4" xfId="2" applyBorder="1"/>
    <xf numFmtId="0" fontId="1" fillId="2" borderId="5" xfId="2" applyBorder="1"/>
    <xf numFmtId="0" fontId="1" fillId="2" borderId="6" xfId="2" applyBorder="1"/>
    <xf numFmtId="0" fontId="1" fillId="2" borderId="7" xfId="2" applyBorder="1"/>
    <xf numFmtId="0" fontId="7" fillId="4" borderId="8" xfId="0" applyFont="1" applyFill="1" applyBorder="1"/>
    <xf numFmtId="0" fontId="7" fillId="4" borderId="9" xfId="0" applyFont="1" applyFill="1" applyBorder="1"/>
    <xf numFmtId="0" fontId="1" fillId="2" borderId="8" xfId="2" applyBorder="1"/>
    <xf numFmtId="0" fontId="1" fillId="2" borderId="9" xfId="2" applyBorder="1"/>
    <xf numFmtId="0" fontId="0" fillId="2" borderId="5" xfId="2" applyFont="1" applyBorder="1"/>
  </cellXfs>
  <cellStyles count="3">
    <cellStyle name="20% - Accent1" xfId="2" builtinId="30"/>
    <cellStyle name="Heading 2" xfId="1" builtinId="17"/>
    <cellStyle name="Normal" xfId="0" builtinId="0"/>
  </cellStyles>
  <dxfs count="0"/>
  <tableStyles count="0" defaultTableStyle="TableStyleMedium2" defaultPivotStyle="PivotStyleLight16"/>
  <colors>
    <mruColors>
      <color rgb="FFDDEBED"/>
      <color rgb="FFFFFFFF"/>
      <color rgb="FF003B4D"/>
      <color rgb="FF446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ontrade.quotes">
      <tp>
        <v>0</v>
        <stp/>
        <stp>LSE</stp>
        <stp>BARC</stp>
        <stp>High</stp>
        <tr r="G16" s="1"/>
      </tp>
      <tp>
        <v>0</v>
        <stp/>
        <stp>LSE</stp>
        <stp>ANTO</stp>
        <stp>High</stp>
        <tr r="G10" s="1"/>
      </tp>
      <tp>
        <v>0</v>
        <stp/>
        <stp>LSE</stp>
        <stp>BATS</stp>
        <stp>High</stp>
        <tr r="G17" s="1"/>
      </tp>
      <tp>
        <v>0</v>
        <stp/>
        <stp>LSE</stp>
        <stp>BARC</stp>
        <stp>Last</stp>
        <tr r="F16" s="1"/>
      </tp>
      <tp>
        <v>4366</v>
        <stp/>
        <stp>LSE</stp>
        <stp>BATS</stp>
        <stp>Last</stp>
        <tr r="F17" s="1"/>
      </tp>
      <tp>
        <v>0</v>
        <stp/>
        <stp>LSE</stp>
        <stp>ANTO</stp>
        <stp>Last</stp>
        <tr r="F10" s="1"/>
      </tp>
      <tp>
        <v>0</v>
        <stp/>
        <stp>LSE</stp>
        <stp>BDEV</stp>
        <stp>pctchangesoy</stp>
        <tr r="J18" s="1"/>
      </tp>
      <tp>
        <v>0</v>
        <stp/>
        <stp>LSE</stp>
        <stp>ANTO</stp>
        <stp>PE</stp>
        <tr r="L10" s="1"/>
      </tp>
      <tp>
        <v>0</v>
        <stp/>
        <stp>LSE</stp>
        <stp>BDEV</stp>
        <stp>PE</stp>
        <tr r="L18" s="1"/>
      </tp>
      <tp>
        <v>20.95009596928983</v>
        <stp/>
        <stp>LSE</stp>
        <stp>BATS</stp>
        <stp>PE</stp>
        <tr r="L17" s="1"/>
      </tp>
      <tp>
        <v>0</v>
        <stp/>
        <stp>LSE</stp>
        <stp>BARC</stp>
        <stp>PE</stp>
        <tr r="L16" s="1"/>
      </tp>
      <tp>
        <v>0</v>
        <stp/>
        <stp>LSE</stp>
        <stp>BDEV</stp>
        <stp>High</stp>
        <tr r="G18" s="1"/>
      </tp>
      <tp>
        <v>0</v>
        <stp/>
        <stp>LSE</stp>
        <stp>BARC</stp>
        <stp>pctchangesoy</stp>
        <tr r="J16" s="1"/>
      </tp>
      <tp>
        <v>0</v>
        <stp/>
        <stp>LSE</stp>
        <stp>BATS</stp>
        <stp>pctchangesoy</stp>
        <tr r="J17" s="1"/>
      </tp>
      <tp>
        <v>0</v>
        <stp/>
        <stp>LSE</stp>
        <stp>ANTO</stp>
        <stp>pctchangesoy</stp>
        <tr r="J10" s="1"/>
      </tp>
      <tp>
        <v>0</v>
        <stp/>
        <stp>LSE</stp>
        <stp>BDEV</stp>
        <stp>Last</stp>
        <tr r="F18" s="1"/>
      </tp>
      <tp>
        <v>0</v>
        <stp/>
        <stp>LSE</stp>
        <stp>BKG</stp>
        <stp>PE</stp>
        <tr r="L19" s="1"/>
      </tp>
      <tp>
        <v>0</v>
        <stp/>
        <stp>LSE</stp>
        <stp>BA.</stp>
        <stp>PE</stp>
        <tr r="L14" s="1"/>
      </tp>
      <tp>
        <v>0</v>
        <stp/>
        <stp>LSE</stp>
        <stp>BAB</stp>
        <stp>PE</stp>
        <tr r="L15" s="1"/>
      </tp>
      <tp>
        <v>0</v>
        <stp/>
        <stp>LSE</stp>
        <stp>AZN</stp>
        <stp>PE</stp>
        <tr r="L13" s="1"/>
      </tp>
      <tp>
        <v>0</v>
        <stp/>
        <stp>LSE</stp>
        <stp>ARM</stp>
        <stp>PE</stp>
        <tr r="L11" s="1"/>
      </tp>
      <tp>
        <v>0</v>
        <stp/>
        <stp>LSE</stp>
        <stp>AV.</stp>
        <stp>PE</stp>
        <tr r="L12" s="1"/>
      </tp>
      <tp>
        <v>0</v>
        <stp/>
        <stp>LSE</stp>
        <stp>AHT</stp>
        <stp>PE</stp>
        <tr r="L9" s="1"/>
      </tp>
      <tp>
        <v>0</v>
        <stp/>
        <stp>LSE</stp>
        <stp>ABF</stp>
        <stp>PE</stp>
        <tr r="L7" s="1"/>
      </tp>
      <tp>
        <v>0</v>
        <stp/>
        <stp>LSE</stp>
        <stp>ADM</stp>
        <stp>PE</stp>
        <tr r="L8" s="1"/>
      </tp>
      <tp>
        <v>0</v>
        <stp/>
        <stp>LSE</stp>
        <stp>AHT</stp>
        <stp>RSI14</stp>
        <tr r="I9" s="1"/>
      </tp>
      <tp>
        <v>0</v>
        <stp/>
        <stp>LSE</stp>
        <stp>ANTO</stp>
        <stp>RSI14</stp>
        <tr r="I10" s="1"/>
      </tp>
      <tp>
        <v>0</v>
        <stp/>
        <stp>LSE</stp>
        <stp>BARC</stp>
        <stp>RSI14</stp>
        <tr r="I16" s="1"/>
      </tp>
      <tp>
        <v>0</v>
        <stp/>
        <stp>LSE</stp>
        <stp>BAB</stp>
        <stp>RSI14</stp>
        <tr r="I15" s="1"/>
      </tp>
      <tp>
        <v>0</v>
        <stp/>
        <stp>LSE</stp>
        <stp>ABF</stp>
        <stp>RSI14</stp>
        <tr r="I7" s="1"/>
      </tp>
      <tp>
        <v>0</v>
        <stp/>
        <stp>LSE</stp>
        <stp>BKG</stp>
        <stp>RSI14</stp>
        <tr r="I19" s="1"/>
      </tp>
      <tp>
        <v>0</v>
        <stp/>
        <stp>LSE</stp>
        <stp>BATS</stp>
        <stp>RSI14</stp>
        <tr r="I17" s="1"/>
      </tp>
      <tp>
        <v>0</v>
        <stp/>
        <stp>LSE</stp>
        <stp>AZN</stp>
        <stp>RSI14</stp>
        <tr r="I13" s="1"/>
      </tp>
      <tp>
        <v>0</v>
        <stp/>
        <stp>LSE</stp>
        <stp>BDEV</stp>
        <stp>RSI14</stp>
        <tr r="I18" s="1"/>
      </tp>
      <tp>
        <v>0</v>
        <stp/>
        <stp>LSE</stp>
        <stp>ADM</stp>
        <stp>RSI14</stp>
        <tr r="I8" s="1"/>
      </tp>
      <tp>
        <v>0</v>
        <stp/>
        <stp>LSE</stp>
        <stp>ARM</stp>
        <stp>RSI14</stp>
        <tr r="I11" s="1"/>
      </tp>
      <tp t="s">
        <v>BARC</v>
        <stp/>
        <stp>LSE</stp>
        <stp>BARC</stp>
        <stp>Description</stp>
        <tr r="B16" s="1"/>
      </tp>
      <tp t="s">
        <v>British American Tobacco</v>
        <stp/>
        <stp>LSE</stp>
        <stp>BATS</stp>
        <stp>Description</stp>
        <tr r="B17" s="1"/>
      </tp>
      <tp t="s">
        <v>BKG</v>
        <stp/>
        <stp>LSE</stp>
        <stp>BKG</stp>
        <stp>symbol</stp>
        <tr r="A19" s="1"/>
      </tp>
      <tp t="s">
        <v>BAB</v>
        <stp/>
        <stp>LSE</stp>
        <stp>BAB</stp>
        <stp>symbol</stp>
        <tr r="A15" s="1"/>
      </tp>
      <tp t="s">
        <v>BA.</v>
        <stp/>
        <stp>LSE</stp>
        <stp>BA.</stp>
        <stp>symbol</stp>
        <tr r="A14" s="1"/>
      </tp>
      <tp t="s">
        <v>AHT</v>
        <stp/>
        <stp>LSE</stp>
        <stp>AHT</stp>
        <stp>symbol</stp>
        <tr r="A9" s="1"/>
      </tp>
      <tp t="s">
        <v>ABF</v>
        <stp/>
        <stp>LSE</stp>
        <stp>ABF</stp>
        <stp>symbol</stp>
        <tr r="A7" s="1"/>
      </tp>
      <tp t="s">
        <v>ADM</v>
        <stp/>
        <stp>LSE</stp>
        <stp>ADM</stp>
        <stp>symbol</stp>
        <tr r="A8" s="1"/>
      </tp>
      <tp t="s">
        <v>AZN</v>
        <stp/>
        <stp>LSE</stp>
        <stp>AZN</stp>
        <stp>symbol</stp>
        <tr r="A13" s="1"/>
      </tp>
      <tp t="s">
        <v>ARM</v>
        <stp/>
        <stp>LSE</stp>
        <stp>ARM</stp>
        <stp>symbol</stp>
        <tr r="A11" s="1"/>
      </tp>
      <tp t="s">
        <v>AV.</v>
        <stp/>
        <stp>LSE</stp>
        <stp>AV.</stp>
        <stp>symbol</stp>
        <tr r="A12" s="1"/>
      </tp>
      <tp t="s">
        <v>BDEV</v>
        <stp/>
        <stp>LSE</stp>
        <stp>BDEV</stp>
        <stp>Description</stp>
        <tr r="B18" s="1"/>
      </tp>
      <tp t="s">
        <v>AZN</v>
        <stp/>
        <stp>LSE</stp>
        <stp>AZN</stp>
        <stp>Description</stp>
        <tr r="B13" s="1"/>
      </tp>
      <tp t="s">
        <v>AV.</v>
        <stp/>
        <stp>LSE</stp>
        <stp>AV.</stp>
        <stp>Description</stp>
        <tr r="B12" s="1"/>
      </tp>
      <tp t="s">
        <v>ARM</v>
        <stp/>
        <stp>LSE</stp>
        <stp>ARM</stp>
        <stp>Description</stp>
        <tr r="B11" s="1"/>
      </tp>
      <tp t="s">
        <v>AHT</v>
        <stp/>
        <stp>LSE</stp>
        <stp>AHT</stp>
        <stp>Description</stp>
        <tr r="B9" s="1"/>
      </tp>
      <tp t="s">
        <v>ADM</v>
        <stp/>
        <stp>LSE</stp>
        <stp>ADM</stp>
        <stp>Description</stp>
        <tr r="B8" s="1"/>
      </tp>
      <tp t="s">
        <v>ABF</v>
        <stp/>
        <stp>LSE</stp>
        <stp>ABF</stp>
        <stp>Description</stp>
        <tr r="B7" s="1"/>
      </tp>
      <tp t="s">
        <v>BKG</v>
        <stp/>
        <stp>LSE</stp>
        <stp>BKG</stp>
        <stp>Description</stp>
        <tr r="B19" s="1"/>
      </tp>
      <tp t="s">
        <v>BAB</v>
        <stp/>
        <stp>LSE</stp>
        <stp>BAB</stp>
        <stp>Description</stp>
        <tr r="B15" s="1"/>
      </tp>
      <tp t="s">
        <v>BA.</v>
        <stp/>
        <stp>LSE</stp>
        <stp>BA.</stp>
        <stp>Description</stp>
        <tr r="B14" s="1"/>
      </tp>
      <tp t="s">
        <v>ANTO</v>
        <stp/>
        <stp>LSE</stp>
        <stp>ANTO</stp>
        <stp>Description</stp>
        <tr r="B10" s="1"/>
      </tp>
      <tp>
        <v>0</v>
        <stp/>
        <stp>LSE</stp>
        <stp>ANTO</stp>
        <stp>Ask</stp>
        <tr r="E10" s="1"/>
      </tp>
      <tp>
        <v>0</v>
        <stp/>
        <stp>LSE</stp>
        <stp>BKG</stp>
        <stp>EPS</stp>
        <tr r="K19" s="1"/>
      </tp>
      <tp>
        <v>0</v>
        <stp/>
        <stp>LSE</stp>
        <stp>BAB</stp>
        <stp>EPS</stp>
        <tr r="K15" s="1"/>
      </tp>
      <tp>
        <v>0</v>
        <stp/>
        <stp>LSE</stp>
        <stp>BA.</stp>
        <stp>EPS</stp>
        <tr r="K14" s="1"/>
      </tp>
      <tp>
        <v>0</v>
        <stp/>
        <stp>LSE</stp>
        <stp>BATS</stp>
        <stp>Low</stp>
        <tr r="H17" s="1"/>
      </tp>
      <tp>
        <v>0</v>
        <stp/>
        <stp>LSE</stp>
        <stp>BARC</stp>
        <stp>Low</stp>
        <tr r="H16" s="1"/>
      </tp>
      <tp>
        <v>0</v>
        <stp/>
        <stp>LSE</stp>
        <stp>AHT</stp>
        <stp>EPS</stp>
        <tr r="K9" s="1"/>
      </tp>
      <tp>
        <v>0</v>
        <stp/>
        <stp>LSE</stp>
        <stp>ADM</stp>
        <stp>EPS</stp>
        <tr r="K8" s="1"/>
      </tp>
      <tp>
        <v>0</v>
        <stp/>
        <stp>LSE</stp>
        <stp>ABF</stp>
        <stp>EPS</stp>
        <tr r="K7" s="1"/>
      </tp>
      <tp>
        <v>0</v>
        <stp/>
        <stp>LSE</stp>
        <stp>AZN</stp>
        <stp>EPS</stp>
        <tr r="K13" s="1"/>
      </tp>
      <tp>
        <v>0</v>
        <stp/>
        <stp>LSE</stp>
        <stp>AV.</stp>
        <stp>EPS</stp>
        <tr r="K12" s="1"/>
      </tp>
      <tp>
        <v>0</v>
        <stp/>
        <stp>LSE</stp>
        <stp>ARM</stp>
        <stp>EPS</stp>
        <tr r="K11" s="1"/>
      </tp>
      <tp>
        <v>0</v>
        <stp/>
        <stp>LSE</stp>
        <stp>ANTO</stp>
        <stp>Bid</stp>
        <tr r="D10" s="1"/>
      </tp>
      <tp>
        <v>0</v>
        <stp/>
        <stp>LSE</stp>
        <stp>ANTO</stp>
        <stp>EPS</stp>
        <tr r="K10" s="1"/>
      </tp>
      <tp>
        <v>0</v>
        <stp/>
        <stp>LSE</stp>
        <stp>AV.</stp>
        <stp>Bid</stp>
        <tr r="D12" s="1"/>
      </tp>
      <tp>
        <v>0</v>
        <stp/>
        <stp>LSE</stp>
        <stp>ARM</stp>
        <stp>Bid</stp>
        <tr r="D11" s="1"/>
      </tp>
      <tp>
        <v>0</v>
        <stp/>
        <stp>LSE</stp>
        <stp>BKG</stp>
        <stp>Ask</stp>
        <tr r="E19" s="1"/>
      </tp>
      <tp>
        <v>0</v>
        <stp/>
        <stp>LSE</stp>
        <stp>AZN</stp>
        <stp>Bid</stp>
        <tr r="D13" s="1"/>
      </tp>
      <tp>
        <v>0</v>
        <stp/>
        <stp>LSE</stp>
        <stp>BAB</stp>
        <stp>Ask</stp>
        <tr r="E15" s="1"/>
      </tp>
      <tp>
        <v>0</v>
        <stp/>
        <stp>LSE</stp>
        <stp>BA.</stp>
        <stp>Ask</stp>
        <tr r="E14" s="1"/>
      </tp>
      <tp>
        <v>0</v>
        <stp/>
        <stp>LSE</stp>
        <stp>ADM</stp>
        <stp>Bid</stp>
        <tr r="D8" s="1"/>
      </tp>
      <tp>
        <v>0</v>
        <stp/>
        <stp>LSE</stp>
        <stp>ABF</stp>
        <stp>Bid</stp>
        <tr r="D7" s="1"/>
      </tp>
      <tp>
        <v>0</v>
        <stp/>
        <stp>LSE</stp>
        <stp>AHT</stp>
        <stp>Bid</stp>
        <tr r="D9" s="1"/>
      </tp>
      <tp>
        <v>0</v>
        <stp/>
        <stp>LSE</stp>
        <stp>AHT</stp>
        <stp>Ask</stp>
        <tr r="E9" s="1"/>
      </tp>
      <tp>
        <v>0</v>
        <stp/>
        <stp>LSE</stp>
        <stp>ADM</stp>
        <stp>Ask</stp>
        <tr r="E8" s="1"/>
      </tp>
      <tp>
        <v>0</v>
        <stp/>
        <stp>LSE</stp>
        <stp>ABF</stp>
        <stp>Ask</stp>
        <tr r="E7" s="1"/>
      </tp>
      <tp>
        <v>0</v>
        <stp/>
        <stp>LSE</stp>
        <stp>AZN</stp>
        <stp>Ask</stp>
        <tr r="E13" s="1"/>
      </tp>
      <tp>
        <v>0</v>
        <stp/>
        <stp>LSE</stp>
        <stp>BAB</stp>
        <stp>Bid</stp>
        <tr r="D15" s="1"/>
      </tp>
      <tp>
        <v>0</v>
        <stp/>
        <stp>LSE</stp>
        <stp>BA.</stp>
        <stp>Bid</stp>
        <tr r="D14" s="1"/>
      </tp>
      <tp>
        <v>0</v>
        <stp/>
        <stp>LSE</stp>
        <stp>AV.</stp>
        <stp>Ask</stp>
        <tr r="E12" s="1"/>
      </tp>
      <tp>
        <v>0</v>
        <stp/>
        <stp>LSE</stp>
        <stp>BKG</stp>
        <stp>Bid</stp>
        <tr r="D19" s="1"/>
      </tp>
      <tp>
        <v>0</v>
        <stp/>
        <stp>LSE</stp>
        <stp>ARM</stp>
        <stp>Ask</stp>
        <tr r="E11" s="1"/>
      </tp>
      <tp>
        <v>0</v>
        <stp/>
        <stp>LSE</stp>
        <stp>BDEV</stp>
        <stp>Low</stp>
        <tr r="H18" s="1"/>
      </tp>
      <tp>
        <v>0</v>
        <stp/>
        <stp>LSE</stp>
        <stp>BAB</stp>
        <stp>Low</stp>
        <tr r="H15" s="1"/>
      </tp>
      <tp>
        <v>0</v>
        <stp/>
        <stp>LSE</stp>
        <stp>BA.</stp>
        <stp>Low</stp>
        <tr r="H14" s="1"/>
      </tp>
      <tp>
        <v>0</v>
        <stp/>
        <stp>LSE</stp>
        <stp>BKG</stp>
        <stp>Low</stp>
        <tr r="H19" s="1"/>
      </tp>
      <tp>
        <v>0</v>
        <stp/>
        <stp>LSE</stp>
        <stp>BDEV</stp>
        <stp>Bid</stp>
        <tr r="D18" s="1"/>
      </tp>
      <tp>
        <v>0</v>
        <stp/>
        <stp>LSE</stp>
        <stp>BDEV</stp>
        <stp>Ask</stp>
        <tr r="E18" s="1"/>
      </tp>
      <tp>
        <v>0</v>
        <stp/>
        <stp>LSE</stp>
        <stp>BARC</stp>
        <stp>EPS</stp>
        <tr r="K16" s="1"/>
      </tp>
      <tp>
        <v>2.0840000000000001</v>
        <stp/>
        <stp>LSE</stp>
        <stp>BATS</stp>
        <stp>EPS</stp>
        <tr r="K17" s="1"/>
      </tp>
      <tp>
        <v>0</v>
        <stp/>
        <stp>LSE</stp>
        <stp>ARM</stp>
        <stp>Low</stp>
        <tr r="H11" s="1"/>
      </tp>
      <tp>
        <v>0</v>
        <stp/>
        <stp>LSE</stp>
        <stp>AV.</stp>
        <stp>Low</stp>
        <tr r="H12" s="1"/>
      </tp>
      <tp>
        <v>0</v>
        <stp/>
        <stp>LSE</stp>
        <stp>AZN</stp>
        <stp>Low</stp>
        <tr r="H13" s="1"/>
      </tp>
      <tp>
        <v>0</v>
        <stp/>
        <stp>LSE</stp>
        <stp>ABF</stp>
        <stp>Low</stp>
        <tr r="H7" s="1"/>
      </tp>
      <tp>
        <v>0</v>
        <stp/>
        <stp>LSE</stp>
        <stp>ADM</stp>
        <stp>Low</stp>
        <tr r="H8" s="1"/>
      </tp>
      <tp>
        <v>0</v>
        <stp/>
        <stp>LSE</stp>
        <stp>AHT</stp>
        <stp>Low</stp>
        <tr r="H9" s="1"/>
      </tp>
      <tp>
        <v>0</v>
        <stp/>
        <stp>LSE</stp>
        <stp>BARC</stp>
        <stp>Bid</stp>
        <tr r="D16" s="1"/>
      </tp>
      <tp>
        <v>0</v>
        <stp/>
        <stp>LSE</stp>
        <stp>BATS</stp>
        <stp>Bid</stp>
        <tr r="D17" s="1"/>
      </tp>
      <tp>
        <v>0</v>
        <stp/>
        <stp>LSE</stp>
        <stp>AV.</stp>
        <stp>RSI14</stp>
        <tr r="I12" s="1"/>
      </tp>
      <tp>
        <v>0</v>
        <stp/>
        <stp>LSE</stp>
        <stp>BA.</stp>
        <stp>RSI14</stp>
        <tr r="I14" s="1"/>
      </tp>
      <tp>
        <v>0</v>
        <stp/>
        <stp>LSE</stp>
        <stp>ANTO</stp>
        <stp>Low</stp>
        <tr r="H10" s="1"/>
      </tp>
      <tp>
        <v>0</v>
        <stp/>
        <stp>LSE</stp>
        <stp>BDEV</stp>
        <stp>EPS</stp>
        <tr r="K18" s="1"/>
      </tp>
      <tp>
        <v>0</v>
        <stp/>
        <stp>LSE</stp>
        <stp>BARC</stp>
        <stp>Ask</stp>
        <tr r="E16" s="1"/>
      </tp>
      <tp>
        <v>0</v>
        <stp/>
        <stp>LSE</stp>
        <stp>BATS</stp>
        <stp>Ask</stp>
        <tr r="E17" s="1"/>
      </tp>
      <tp>
        <v>0</v>
        <stp/>
        <stp>LSE</stp>
        <stp>AV.</stp>
        <stp>High</stp>
        <tr r="G12" s="1"/>
      </tp>
      <tp>
        <v>0</v>
        <stp/>
        <stp>LSE</stp>
        <stp>AZN</stp>
        <stp>Last</stp>
        <tr r="F13" s="1"/>
      </tp>
      <tp>
        <v>0</v>
        <stp/>
        <stp>LSE</stp>
        <stp>ARM</stp>
        <stp>High</stp>
        <tr r="G11" s="1"/>
      </tp>
      <tp>
        <v>0</v>
        <stp/>
        <stp>LSE</stp>
        <stp>BKG</stp>
        <stp>pctchangesoy</stp>
        <tr r="J19" s="1"/>
      </tp>
      <tp>
        <v>0</v>
        <stp/>
        <stp>LSE</stp>
        <stp>AHT</stp>
        <stp>pctchangesoy</stp>
        <tr r="J9" s="1"/>
      </tp>
      <tp>
        <v>0</v>
        <stp/>
        <stp>LSE</stp>
        <stp>AV.</stp>
        <stp>Last</stp>
        <tr r="F12" s="1"/>
      </tp>
      <tp>
        <v>0</v>
        <stp/>
        <stp>LSE</stp>
        <stp>ADM</stp>
        <stp>pctchangesoy</stp>
        <tr r="J8" s="1"/>
      </tp>
      <tp>
        <v>0</v>
        <stp/>
        <stp>LSE</stp>
        <stp>ARM</stp>
        <stp>Last</stp>
        <tr r="F11" s="1"/>
      </tp>
      <tp>
        <v>0</v>
        <stp/>
        <stp>LSE</stp>
        <stp>ABF</stp>
        <stp>pctchangesoy</stp>
        <tr r="J7" s="1"/>
      </tp>
      <tp>
        <v>0</v>
        <stp/>
        <stp>LSE</stp>
        <stp>AZN</stp>
        <stp>High</stp>
        <tr r="G13" s="1"/>
      </tp>
      <tp>
        <v>0</v>
        <stp/>
        <stp>LSE</stp>
        <stp>BAB</stp>
        <stp>pctchangesoy</stp>
        <tr r="J15" s="1"/>
      </tp>
      <tp>
        <v>0</v>
        <stp/>
        <stp>LSE</stp>
        <stp>BA.</stp>
        <stp>pctchangesoy</stp>
        <tr r="J14" s="1"/>
      </tp>
      <tp t="s">
        <v>BATS</v>
        <stp/>
        <stp>LSE</stp>
        <stp>BATS</stp>
        <stp>symbol</stp>
        <tr r="A17" s="1"/>
      </tp>
      <tp t="s">
        <v>BARC</v>
        <stp/>
        <stp>LSE</stp>
        <stp>BARC</stp>
        <stp>symbol</stp>
        <tr r="A16" s="1"/>
      </tp>
      <tp t="s">
        <v>BDEV</v>
        <stp/>
        <stp>LSE</stp>
        <stp>BDEV</stp>
        <stp>symbol</stp>
        <tr r="A18" s="1"/>
      </tp>
      <tp>
        <v>0</v>
        <stp/>
        <stp>LSE</stp>
        <stp>ADM</stp>
        <stp>High</stp>
        <tr r="G8" s="1"/>
      </tp>
      <tp t="s">
        <v>ANTO</v>
        <stp/>
        <stp>LSE</stp>
        <stp>ANTO</stp>
        <stp>symbol</stp>
        <tr r="A10" s="1"/>
      </tp>
      <tp>
        <v>0</v>
        <stp/>
        <stp>LSE</stp>
        <stp>AZN</stp>
        <stp>pctchangesoy</stp>
        <tr r="J13" s="1"/>
      </tp>
      <tp>
        <v>0</v>
        <stp/>
        <stp>LSE</stp>
        <stp>ABF</stp>
        <stp>High</stp>
        <tr r="G7" s="1"/>
      </tp>
      <tp>
        <v>0</v>
        <stp/>
        <stp>LSE</stp>
        <stp>BKG</stp>
        <stp>Last</stp>
        <tr r="F19" s="1"/>
      </tp>
      <tp>
        <v>0</v>
        <stp/>
        <stp>LSE</stp>
        <stp>AHT</stp>
        <stp>Last</stp>
        <tr r="F9" s="1"/>
      </tp>
      <tp>
        <v>0</v>
        <stp/>
        <stp>LSE</stp>
        <stp>BAB</stp>
        <stp>High</stp>
        <tr r="G15" s="1"/>
      </tp>
      <tp>
        <v>0</v>
        <stp/>
        <stp>LSE</stp>
        <stp>BA.</stp>
        <stp>High</stp>
        <tr r="G14" s="1"/>
      </tp>
      <tp>
        <v>0</v>
        <stp/>
        <stp>LSE</stp>
        <stp>AV.</stp>
        <stp>pctchangesoy</stp>
        <tr r="J12" s="1"/>
      </tp>
      <tp>
        <v>0</v>
        <stp/>
        <stp>LSE</stp>
        <stp>ADM</stp>
        <stp>Last</stp>
        <tr r="F8" s="1"/>
      </tp>
      <tp>
        <v>0</v>
        <stp/>
        <stp>LSE</stp>
        <stp>ARM</stp>
        <stp>pctchangesoy</stp>
        <tr r="J11" s="1"/>
      </tp>
      <tp>
        <v>0</v>
        <stp/>
        <stp>LSE</stp>
        <stp>ABF</stp>
        <stp>Last</stp>
        <tr r="F7" s="1"/>
      </tp>
      <tp>
        <v>0</v>
        <stp/>
        <stp>LSE</stp>
        <stp>BKG</stp>
        <stp>High</stp>
        <tr r="G19" s="1"/>
      </tp>
      <tp>
        <v>0</v>
        <stp/>
        <stp>LSE</stp>
        <stp>AHT</stp>
        <stp>High</stp>
        <tr r="G9" s="1"/>
      </tp>
      <tp>
        <v>0</v>
        <stp/>
        <stp>LSE</stp>
        <stp>BAB</stp>
        <stp>Last</stp>
        <tr r="F15" s="1"/>
      </tp>
      <tp>
        <v>0</v>
        <stp/>
        <stp>LSE</stp>
        <stp>BA.</stp>
        <stp>Last</stp>
        <tr r="F1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0</xdr:rowOff>
    </xdr:from>
    <xdr:to>
      <xdr:col>1</xdr:col>
      <xdr:colOff>2857501</xdr:colOff>
      <xdr:row>3</xdr:row>
      <xdr:rowOff>268802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0"/>
          <a:ext cx="2305050" cy="1078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D23" sqref="D23"/>
    </sheetView>
  </sheetViews>
  <sheetFormatPr defaultRowHeight="15" x14ac:dyDescent="0.25"/>
  <cols>
    <col min="1" max="1" width="9.7109375" customWidth="1"/>
    <col min="2" max="2" width="47.42578125" customWidth="1"/>
    <col min="3" max="3" width="18.85546875" customWidth="1"/>
    <col min="4" max="4" width="7" bestFit="1" customWidth="1"/>
    <col min="5" max="5" width="6" bestFit="1" customWidth="1"/>
    <col min="6" max="6" width="8" bestFit="1" customWidth="1"/>
    <col min="7" max="7" width="10" bestFit="1" customWidth="1"/>
    <col min="8" max="8" width="9" bestFit="1" customWidth="1"/>
    <col min="9" max="9" width="8.42578125" customWidth="1"/>
    <col min="10" max="10" width="25.5703125" customWidth="1"/>
    <col min="11" max="11" width="8" bestFit="1" customWidth="1"/>
    <col min="15" max="15" width="34.140625" bestFit="1" customWidth="1"/>
    <col min="16" max="16" width="6.28515625" bestFit="1" customWidth="1"/>
    <col min="17" max="17" width="10.85546875" bestFit="1" customWidth="1"/>
    <col min="18" max="18" width="29" bestFit="1" customWidth="1"/>
    <col min="19" max="19" width="13.140625" bestFit="1" customWidth="1"/>
  </cols>
  <sheetData>
    <row r="1" spans="1:19" x14ac:dyDescent="0.25">
      <c r="A1" s="2" t="s">
        <v>21</v>
      </c>
      <c r="B1" s="3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6"/>
    </row>
    <row r="2" spans="1:19" ht="33.75" x14ac:dyDescent="0.5">
      <c r="A2" s="2" t="s">
        <v>22</v>
      </c>
      <c r="B2" s="3"/>
      <c r="C2" s="4"/>
      <c r="D2" s="4"/>
      <c r="E2" s="4"/>
      <c r="F2" s="4"/>
      <c r="G2" s="7"/>
      <c r="H2" s="8"/>
      <c r="I2" s="8"/>
      <c r="J2" s="9"/>
      <c r="K2" s="4"/>
      <c r="L2" s="4"/>
      <c r="M2" s="4"/>
      <c r="N2" s="6"/>
    </row>
    <row r="3" spans="1:19" x14ac:dyDescent="0.25">
      <c r="A3" s="2" t="s">
        <v>23</v>
      </c>
      <c r="B3" s="3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6"/>
    </row>
    <row r="4" spans="1:19" ht="30.75" customHeight="1" x14ac:dyDescent="0.25"/>
    <row r="5" spans="1:19" ht="15.75" thickBot="1" x14ac:dyDescent="0.3"/>
    <row r="6" spans="1:19" ht="18" thickBot="1" x14ac:dyDescent="0.35">
      <c r="A6" s="10" t="s">
        <v>2</v>
      </c>
      <c r="B6" s="10" t="s">
        <v>3</v>
      </c>
      <c r="C6" s="10" t="s">
        <v>20</v>
      </c>
      <c r="D6" s="10" t="s">
        <v>1</v>
      </c>
      <c r="E6" s="10" t="s">
        <v>0</v>
      </c>
      <c r="F6" s="10" t="s">
        <v>6</v>
      </c>
      <c r="G6" s="10" t="s">
        <v>4</v>
      </c>
      <c r="H6" s="10" t="s">
        <v>5</v>
      </c>
      <c r="I6" s="10" t="s">
        <v>19</v>
      </c>
      <c r="J6" s="10" t="s">
        <v>18</v>
      </c>
      <c r="K6" s="10" t="s">
        <v>7</v>
      </c>
      <c r="L6" s="10" t="s">
        <v>9</v>
      </c>
      <c r="O6" s="10" t="s">
        <v>24</v>
      </c>
      <c r="P6" s="11" t="s">
        <v>13</v>
      </c>
      <c r="R6" s="16" t="s">
        <v>52</v>
      </c>
      <c r="S6" s="17" t="s">
        <v>63</v>
      </c>
    </row>
    <row r="7" spans="1:19" ht="15.75" thickTop="1" x14ac:dyDescent="0.25">
      <c r="A7" t="str">
        <f>RTD("ontrade.quotes","","LSE","ABF","symbol")</f>
        <v>ABF</v>
      </c>
      <c r="B7" t="str">
        <f>RTD("ontrade.quotes","","LSE",$A7,B$6)</f>
        <v>ABF</v>
      </c>
      <c r="C7" s="1" t="s">
        <v>12</v>
      </c>
      <c r="D7">
        <f>RTD("ontrade.quotes","","LSE",$A7,D$6)</f>
        <v>0</v>
      </c>
      <c r="E7">
        <f>RTD("ontrade.quotes","","LSE",$A7,E$6)</f>
        <v>0</v>
      </c>
      <c r="F7">
        <f>RTD("ontrade.quotes","","LSE",$A7,F$6)</f>
        <v>0</v>
      </c>
      <c r="G7">
        <f>RTD("ontrade.quotes","","LSE",$A7,G$6)</f>
        <v>0</v>
      </c>
      <c r="H7">
        <f>RTD("ontrade.quotes","","LSE",$A7,H$6)</f>
        <v>0</v>
      </c>
      <c r="I7">
        <f>RTD("ontrade.quotes","","LSE",$A7,I$6)</f>
        <v>0</v>
      </c>
      <c r="J7">
        <f>RTD("ontrade.quotes","","LSE",$A7,J$6)</f>
        <v>0</v>
      </c>
      <c r="K7">
        <f>RTD("ontrade.quotes","","LSE",$A7,K$6)</f>
        <v>0</v>
      </c>
      <c r="L7">
        <f>RTD("ontrade.quotes","","LSE",$A7,L$6)</f>
        <v>0</v>
      </c>
      <c r="O7" s="12" t="s">
        <v>25</v>
      </c>
      <c r="P7" s="13" t="s">
        <v>26</v>
      </c>
      <c r="R7" s="18" t="s">
        <v>53</v>
      </c>
      <c r="S7" s="19" t="s">
        <v>1</v>
      </c>
    </row>
    <row r="8" spans="1:19" x14ac:dyDescent="0.25">
      <c r="A8" t="str">
        <f>RTD("ontrade.quotes","","LSE","ADM","symbol")</f>
        <v>ADM</v>
      </c>
      <c r="B8" t="str">
        <f>RTD("ontrade.quotes","","LSE",$A8,B$6)</f>
        <v>ADM</v>
      </c>
      <c r="C8" s="1" t="s">
        <v>12</v>
      </c>
      <c r="D8">
        <f>RTD("ontrade.quotes","","LSE",$A8,D$6)</f>
        <v>0</v>
      </c>
      <c r="E8">
        <f>RTD("ontrade.quotes","","LSE",$A8,E$6)</f>
        <v>0</v>
      </c>
      <c r="F8">
        <f>RTD("ontrade.quotes","","LSE",$A8,F$6)</f>
        <v>0</v>
      </c>
      <c r="G8">
        <f>RTD("ontrade.quotes","","LSE",$A8,G$6)</f>
        <v>0</v>
      </c>
      <c r="H8">
        <f>RTD("ontrade.quotes","","LSE",$A8,H$6)</f>
        <v>0</v>
      </c>
      <c r="I8">
        <f>RTD("ontrade.quotes","","LSE",$A8,I$6)</f>
        <v>0</v>
      </c>
      <c r="J8">
        <f>RTD("ontrade.quotes","","LSE",$A8,J$6)</f>
        <v>0</v>
      </c>
      <c r="K8">
        <f>RTD("ontrade.quotes","","LSE",$A8,K$6)</f>
        <v>0</v>
      </c>
      <c r="L8">
        <f>RTD("ontrade.quotes","","LSE",$A8,L$6)</f>
        <v>0</v>
      </c>
      <c r="O8" s="12" t="s">
        <v>27</v>
      </c>
      <c r="P8" s="13" t="s">
        <v>28</v>
      </c>
      <c r="R8" s="12" t="s">
        <v>54</v>
      </c>
      <c r="S8" s="13" t="s">
        <v>0</v>
      </c>
    </row>
    <row r="9" spans="1:19" x14ac:dyDescent="0.25">
      <c r="A9" t="str">
        <f>RTD("ontrade.quotes","","LSE","AHT","symbol")</f>
        <v>AHT</v>
      </c>
      <c r="B9" t="str">
        <f>RTD("ontrade.quotes","","LSE",$A9,B$6)</f>
        <v>AHT</v>
      </c>
      <c r="C9" s="1" t="s">
        <v>12</v>
      </c>
      <c r="D9">
        <f>RTD("ontrade.quotes","","LSE",$A9,D$6)</f>
        <v>0</v>
      </c>
      <c r="E9">
        <f>RTD("ontrade.quotes","","LSE",$A9,E$6)</f>
        <v>0</v>
      </c>
      <c r="F9">
        <f>RTD("ontrade.quotes","","LSE",$A9,F$6)</f>
        <v>0</v>
      </c>
      <c r="G9">
        <f>RTD("ontrade.quotes","","LSE",$A9,G$6)</f>
        <v>0</v>
      </c>
      <c r="H9">
        <f>RTD("ontrade.quotes","","LSE",$A9,H$6)</f>
        <v>0</v>
      </c>
      <c r="I9">
        <f>RTD("ontrade.quotes","","LSE",$A9,I$6)</f>
        <v>0</v>
      </c>
      <c r="J9">
        <f>RTD("ontrade.quotes","","LSE",$A9,J$6)</f>
        <v>0</v>
      </c>
      <c r="K9">
        <f>RTD("ontrade.quotes","","LSE",$A9,K$6)</f>
        <v>0</v>
      </c>
      <c r="L9">
        <f>RTD("ontrade.quotes","","LSE",$A9,L$6)</f>
        <v>0</v>
      </c>
      <c r="O9" s="12" t="s">
        <v>29</v>
      </c>
      <c r="P9" s="13" t="s">
        <v>30</v>
      </c>
      <c r="R9" s="12" t="s">
        <v>55</v>
      </c>
      <c r="S9" s="13" t="s">
        <v>6</v>
      </c>
    </row>
    <row r="10" spans="1:19" x14ac:dyDescent="0.25">
      <c r="A10" t="str">
        <f>RTD("ontrade.quotes","","LSE","ANTO","symbol")</f>
        <v>ANTO</v>
      </c>
      <c r="B10" t="str">
        <f>RTD("ontrade.quotes","","LSE",$A10,B$6)</f>
        <v>ANTO</v>
      </c>
      <c r="C10" s="1" t="s">
        <v>12</v>
      </c>
      <c r="D10">
        <f>RTD("ontrade.quotes","","LSE",$A10,D$6)</f>
        <v>0</v>
      </c>
      <c r="E10">
        <f>RTD("ontrade.quotes","","LSE",$A10,E$6)</f>
        <v>0</v>
      </c>
      <c r="F10">
        <f>RTD("ontrade.quotes","","LSE",$A10,F$6)</f>
        <v>0</v>
      </c>
      <c r="G10">
        <f>RTD("ontrade.quotes","","LSE",$A10,G$6)</f>
        <v>0</v>
      </c>
      <c r="H10">
        <f>RTD("ontrade.quotes","","LSE",$A10,H$6)</f>
        <v>0</v>
      </c>
      <c r="I10">
        <f>RTD("ontrade.quotes","","LSE",$A10,I$6)</f>
        <v>0</v>
      </c>
      <c r="J10">
        <f>RTD("ontrade.quotes","","LSE",$A10,J$6)</f>
        <v>0</v>
      </c>
      <c r="K10">
        <f>RTD("ontrade.quotes","","LSE",$A10,K$6)</f>
        <v>0</v>
      </c>
      <c r="L10">
        <f>RTD("ontrade.quotes","","LSE",$A10,L$6)</f>
        <v>0</v>
      </c>
      <c r="O10" s="12" t="s">
        <v>31</v>
      </c>
      <c r="P10" s="13" t="s">
        <v>32</v>
      </c>
      <c r="R10" s="12" t="s">
        <v>56</v>
      </c>
      <c r="S10" s="13" t="s">
        <v>7</v>
      </c>
    </row>
    <row r="11" spans="1:19" x14ac:dyDescent="0.25">
      <c r="A11" t="str">
        <f>RTD("ontrade.quotes","","LSE","ARM","symbol")</f>
        <v>ARM</v>
      </c>
      <c r="B11" t="str">
        <f>RTD("ontrade.quotes","","LSE",$A11,B$6)</f>
        <v>ARM</v>
      </c>
      <c r="C11" s="1" t="s">
        <v>12</v>
      </c>
      <c r="D11">
        <f>RTD("ontrade.quotes","","LSE",$A11,D$6)</f>
        <v>0</v>
      </c>
      <c r="E11">
        <f>RTD("ontrade.quotes","","LSE",$A11,E$6)</f>
        <v>0</v>
      </c>
      <c r="F11">
        <f>RTD("ontrade.quotes","","LSE",$A11,F$6)</f>
        <v>0</v>
      </c>
      <c r="G11">
        <f>RTD("ontrade.quotes","","LSE",$A11,G$6)</f>
        <v>0</v>
      </c>
      <c r="H11">
        <f>RTD("ontrade.quotes","","LSE",$A11,H$6)</f>
        <v>0</v>
      </c>
      <c r="I11">
        <f>RTD("ontrade.quotes","","LSE",$A11,I$6)</f>
        <v>0</v>
      </c>
      <c r="J11">
        <f>RTD("ontrade.quotes","","LSE",$A11,J$6)</f>
        <v>0</v>
      </c>
      <c r="K11">
        <f>RTD("ontrade.quotes","","LSE",$A11,K$6)</f>
        <v>0</v>
      </c>
      <c r="L11">
        <f>RTD("ontrade.quotes","","LSE",$A11,L$6)</f>
        <v>0</v>
      </c>
      <c r="O11" s="12" t="s">
        <v>33</v>
      </c>
      <c r="P11" s="13" t="s">
        <v>34</v>
      </c>
      <c r="R11" s="12" t="s">
        <v>57</v>
      </c>
      <c r="S11" s="13" t="s">
        <v>8</v>
      </c>
    </row>
    <row r="12" spans="1:19" x14ac:dyDescent="0.25">
      <c r="A12" t="str">
        <f>RTD("ontrade.quotes","","LSE","AV.","symbol")</f>
        <v>AV.</v>
      </c>
      <c r="B12" t="str">
        <f>RTD("ontrade.quotes","","LSE",$A12,B$6)</f>
        <v>AV.</v>
      </c>
      <c r="C12" s="1" t="s">
        <v>12</v>
      </c>
      <c r="D12">
        <f>RTD("ontrade.quotes","","LSE",$A12,D$6)</f>
        <v>0</v>
      </c>
      <c r="E12">
        <f>RTD("ontrade.quotes","","LSE",$A12,E$6)</f>
        <v>0</v>
      </c>
      <c r="F12">
        <f>RTD("ontrade.quotes","","LSE",$A12,F$6)</f>
        <v>0</v>
      </c>
      <c r="G12">
        <f>RTD("ontrade.quotes","","LSE",$A12,G$6)</f>
        <v>0</v>
      </c>
      <c r="H12">
        <f>RTD("ontrade.quotes","","LSE",$A12,H$6)</f>
        <v>0</v>
      </c>
      <c r="I12">
        <f>RTD("ontrade.quotes","","LSE",$A12,I$6)</f>
        <v>0</v>
      </c>
      <c r="J12">
        <f>RTD("ontrade.quotes","","LSE",$A12,J$6)</f>
        <v>0</v>
      </c>
      <c r="K12">
        <f>RTD("ontrade.quotes","","LSE",$A12,K$6)</f>
        <v>0</v>
      </c>
      <c r="L12">
        <f>RTD("ontrade.quotes","","LSE",$A12,L$6)</f>
        <v>0</v>
      </c>
      <c r="O12" s="12" t="s">
        <v>35</v>
      </c>
      <c r="P12" s="13" t="s">
        <v>17</v>
      </c>
      <c r="R12" s="12" t="s">
        <v>58</v>
      </c>
      <c r="S12" s="20" t="s">
        <v>9</v>
      </c>
    </row>
    <row r="13" spans="1:19" x14ac:dyDescent="0.25">
      <c r="A13" t="str">
        <f>RTD("ontrade.quotes","","LSE","AZN","symbol")</f>
        <v>AZN</v>
      </c>
      <c r="B13" t="str">
        <f>RTD("ontrade.quotes","","LSE",$A13,B$6)</f>
        <v>AZN</v>
      </c>
      <c r="C13" s="1" t="s">
        <v>12</v>
      </c>
      <c r="D13">
        <f>RTD("ontrade.quotes","","LSE",$A13,D$6)</f>
        <v>0</v>
      </c>
      <c r="E13">
        <f>RTD("ontrade.quotes","","LSE",$A13,E$6)</f>
        <v>0</v>
      </c>
      <c r="F13">
        <f>RTD("ontrade.quotes","","LSE",$A13,F$6)</f>
        <v>0</v>
      </c>
      <c r="G13">
        <f>RTD("ontrade.quotes","","LSE",$A13,G$6)</f>
        <v>0</v>
      </c>
      <c r="H13">
        <f>RTD("ontrade.quotes","","LSE",$A13,H$6)</f>
        <v>0</v>
      </c>
      <c r="I13">
        <f>RTD("ontrade.quotes","","LSE",$A13,I$6)</f>
        <v>0</v>
      </c>
      <c r="J13">
        <f>RTD("ontrade.quotes","","LSE",$A13,J$6)</f>
        <v>0</v>
      </c>
      <c r="K13">
        <f>RTD("ontrade.quotes","","LSE",$A13,K$6)</f>
        <v>0</v>
      </c>
      <c r="L13">
        <f>RTD("ontrade.quotes","","LSE",$A13,L$6)</f>
        <v>0</v>
      </c>
      <c r="O13" s="12" t="s">
        <v>36</v>
      </c>
      <c r="P13" s="13" t="s">
        <v>16</v>
      </c>
      <c r="R13" s="12" t="s">
        <v>59</v>
      </c>
      <c r="S13" s="13" t="s">
        <v>4</v>
      </c>
    </row>
    <row r="14" spans="1:19" x14ac:dyDescent="0.25">
      <c r="A14" t="str">
        <f>RTD("ontrade.quotes","","LSE","BA.","symbol")</f>
        <v>BA.</v>
      </c>
      <c r="B14" t="str">
        <f>RTD("ontrade.quotes","","LSE",$A14,B$6)</f>
        <v>BA.</v>
      </c>
      <c r="C14" s="1" t="s">
        <v>12</v>
      </c>
      <c r="D14">
        <f>RTD("ontrade.quotes","","LSE",$A14,D$6)</f>
        <v>0</v>
      </c>
      <c r="E14">
        <f>RTD("ontrade.quotes","","LSE",$A14,E$6)</f>
        <v>0</v>
      </c>
      <c r="F14">
        <f>RTD("ontrade.quotes","","LSE",$A14,F$6)</f>
        <v>0</v>
      </c>
      <c r="G14">
        <f>RTD("ontrade.quotes","","LSE",$A14,G$6)</f>
        <v>0</v>
      </c>
      <c r="H14">
        <f>RTD("ontrade.quotes","","LSE",$A14,H$6)</f>
        <v>0</v>
      </c>
      <c r="I14">
        <f>RTD("ontrade.quotes","","LSE",$A14,I$6)</f>
        <v>0</v>
      </c>
      <c r="J14">
        <f>RTD("ontrade.quotes","","LSE",$A14,J$6)</f>
        <v>0</v>
      </c>
      <c r="K14">
        <f>RTD("ontrade.quotes","","LSE",$A14,K$6)</f>
        <v>0</v>
      </c>
      <c r="L14">
        <f>RTD("ontrade.quotes","","LSE",$A14,L$6)</f>
        <v>0</v>
      </c>
      <c r="O14" s="12" t="s">
        <v>37</v>
      </c>
      <c r="P14" s="13" t="s">
        <v>38</v>
      </c>
      <c r="R14" s="12" t="s">
        <v>60</v>
      </c>
      <c r="S14" s="13" t="s">
        <v>5</v>
      </c>
    </row>
    <row r="15" spans="1:19" x14ac:dyDescent="0.25">
      <c r="A15" t="str">
        <f>RTD("ontrade.quotes","","LSE","BAB","symbol")</f>
        <v>BAB</v>
      </c>
      <c r="B15" t="str">
        <f>RTD("ontrade.quotes","","LSE",$A15,B$6)</f>
        <v>BAB</v>
      </c>
      <c r="C15" s="1" t="s">
        <v>12</v>
      </c>
      <c r="D15">
        <f>RTD("ontrade.quotes","","LSE",$A15,D$6)</f>
        <v>0</v>
      </c>
      <c r="E15">
        <f>RTD("ontrade.quotes","","LSE",$A15,E$6)</f>
        <v>0</v>
      </c>
      <c r="F15">
        <f>RTD("ontrade.quotes","","LSE",$A15,F$6)</f>
        <v>0</v>
      </c>
      <c r="G15">
        <f>RTD("ontrade.quotes","","LSE",$A15,G$6)</f>
        <v>0</v>
      </c>
      <c r="H15">
        <f>RTD("ontrade.quotes","","LSE",$A15,H$6)</f>
        <v>0</v>
      </c>
      <c r="I15">
        <f>RTD("ontrade.quotes","","LSE",$A15,I$6)</f>
        <v>0</v>
      </c>
      <c r="J15">
        <f>RTD("ontrade.quotes","","LSE",$A15,J$6)</f>
        <v>0</v>
      </c>
      <c r="K15">
        <f>RTD("ontrade.quotes","","LSE",$A15,K$6)</f>
        <v>0</v>
      </c>
      <c r="L15">
        <f>RTD("ontrade.quotes","","LSE",$A15,L$6)</f>
        <v>0</v>
      </c>
      <c r="O15" s="12" t="s">
        <v>39</v>
      </c>
      <c r="P15" s="13" t="s">
        <v>12</v>
      </c>
      <c r="R15" s="12" t="s">
        <v>61</v>
      </c>
      <c r="S15" s="13" t="s">
        <v>19</v>
      </c>
    </row>
    <row r="16" spans="1:19" x14ac:dyDescent="0.25">
      <c r="A16" t="str">
        <f>RTD("ontrade.quotes","","LSE","BARC","symbol")</f>
        <v>BARC</v>
      </c>
      <c r="B16" t="str">
        <f>RTD("ontrade.quotes","","LSE",$A16,B$6)</f>
        <v>BARC</v>
      </c>
      <c r="C16" s="1" t="s">
        <v>12</v>
      </c>
      <c r="D16">
        <f>RTD("ontrade.quotes","","LSE",$A16,D$6)</f>
        <v>0</v>
      </c>
      <c r="E16">
        <f>RTD("ontrade.quotes","","LSE",$A16,E$6)</f>
        <v>0</v>
      </c>
      <c r="F16">
        <f>RTD("ontrade.quotes","","LSE",$A16,F$6)</f>
        <v>0</v>
      </c>
      <c r="G16">
        <f>RTD("ontrade.quotes","","LSE",$A16,G$6)</f>
        <v>0</v>
      </c>
      <c r="H16">
        <f>RTD("ontrade.quotes","","LSE",$A16,H$6)</f>
        <v>0</v>
      </c>
      <c r="I16">
        <f>RTD("ontrade.quotes","","LSE",$A16,I$6)</f>
        <v>0</v>
      </c>
      <c r="J16">
        <f>RTD("ontrade.quotes","","LSE",$A16,J$6)</f>
        <v>0</v>
      </c>
      <c r="K16">
        <f>RTD("ontrade.quotes","","LSE",$A16,K$6)</f>
        <v>0</v>
      </c>
      <c r="L16">
        <f>RTD("ontrade.quotes","","LSE",$A16,L$6)</f>
        <v>0</v>
      </c>
      <c r="O16" s="12" t="s">
        <v>40</v>
      </c>
      <c r="P16" s="13" t="s">
        <v>41</v>
      </c>
      <c r="R16" s="12" t="s">
        <v>56</v>
      </c>
      <c r="S16" s="13" t="s">
        <v>7</v>
      </c>
    </row>
    <row r="17" spans="1:19" ht="15.75" thickBot="1" x14ac:dyDescent="0.3">
      <c r="A17" t="str">
        <f>RTD("ontrade.quotes","","LSE","BATS","symbol")</f>
        <v>BATS</v>
      </c>
      <c r="B17" t="str">
        <f>RTD("ontrade.quotes","","LSE",$A17,B$6)</f>
        <v>British American Tobacco</v>
      </c>
      <c r="C17" s="1" t="s">
        <v>12</v>
      </c>
      <c r="D17">
        <f>RTD("ontrade.quotes","","LSE",$A17,D$6)</f>
        <v>0</v>
      </c>
      <c r="E17">
        <f>RTD("ontrade.quotes","","LSE",$A17,E$6)</f>
        <v>0</v>
      </c>
      <c r="F17">
        <f>RTD("ontrade.quotes","","LSE",$A17,F$6)</f>
        <v>4366</v>
      </c>
      <c r="G17">
        <f>RTD("ontrade.quotes","","LSE",$A17,G$6)</f>
        <v>0</v>
      </c>
      <c r="H17">
        <f>RTD("ontrade.quotes","","LSE",$A17,H$6)</f>
        <v>0</v>
      </c>
      <c r="I17">
        <f>RTD("ontrade.quotes","","LSE",$A17,I$6)</f>
        <v>0</v>
      </c>
      <c r="J17">
        <f>RTD("ontrade.quotes","","LSE",$A17,J$6)</f>
        <v>0</v>
      </c>
      <c r="K17">
        <f>RTD("ontrade.quotes","","LSE",$A17,K$6)</f>
        <v>2.0840000000000001</v>
      </c>
      <c r="L17">
        <f>RTD("ontrade.quotes","","LSE",$A17,L$6)</f>
        <v>20.95009596928983</v>
      </c>
      <c r="O17" s="12" t="s">
        <v>42</v>
      </c>
      <c r="P17" s="13" t="s">
        <v>14</v>
      </c>
      <c r="R17" s="14" t="s">
        <v>62</v>
      </c>
      <c r="S17" s="15" t="s">
        <v>18</v>
      </c>
    </row>
    <row r="18" spans="1:19" x14ac:dyDescent="0.25">
      <c r="A18" t="str">
        <f>RTD("ontrade.quotes","","LSE","BDEV","symbol")</f>
        <v>BDEV</v>
      </c>
      <c r="B18" t="str">
        <f>RTD("ontrade.quotes","","LSE",$A18,B$6)</f>
        <v>BDEV</v>
      </c>
      <c r="C18" s="1" t="s">
        <v>12</v>
      </c>
      <c r="D18">
        <f>RTD("ontrade.quotes","","LSE",$A18,D$6)</f>
        <v>0</v>
      </c>
      <c r="E18">
        <f>RTD("ontrade.quotes","","LSE",$A18,E$6)</f>
        <v>0</v>
      </c>
      <c r="F18">
        <f>RTD("ontrade.quotes","","LSE",$A18,F$6)</f>
        <v>0</v>
      </c>
      <c r="G18">
        <f>RTD("ontrade.quotes","","LSE",$A18,G$6)</f>
        <v>0</v>
      </c>
      <c r="H18">
        <f>RTD("ontrade.quotes","","LSE",$A18,H$6)</f>
        <v>0</v>
      </c>
      <c r="I18">
        <f>RTD("ontrade.quotes","","LSE",$A18,I$6)</f>
        <v>0</v>
      </c>
      <c r="J18">
        <f>RTD("ontrade.quotes","","LSE",$A18,J$6)</f>
        <v>0</v>
      </c>
      <c r="K18">
        <f>RTD("ontrade.quotes","","LSE",$A18,K$6)</f>
        <v>0</v>
      </c>
      <c r="L18">
        <f>RTD("ontrade.quotes","","LSE",$A18,L$6)</f>
        <v>0</v>
      </c>
      <c r="O18" s="12" t="s">
        <v>43</v>
      </c>
      <c r="P18" s="13" t="s">
        <v>10</v>
      </c>
    </row>
    <row r="19" spans="1:19" x14ac:dyDescent="0.25">
      <c r="A19" t="str">
        <f>RTD("ontrade.quotes","","LSE","BKG","symbol")</f>
        <v>BKG</v>
      </c>
      <c r="B19" t="str">
        <f>RTD("ontrade.quotes","","LSE",$A19,B$6)</f>
        <v>BKG</v>
      </c>
      <c r="C19" s="1" t="s">
        <v>12</v>
      </c>
      <c r="D19">
        <f>RTD("ontrade.quotes","","LSE",$A19,D$6)</f>
        <v>0</v>
      </c>
      <c r="E19">
        <f>RTD("ontrade.quotes","","LSE",$A19,E$6)</f>
        <v>0</v>
      </c>
      <c r="F19">
        <f>RTD("ontrade.quotes","","LSE",$A19,F$6)</f>
        <v>0</v>
      </c>
      <c r="G19">
        <f>RTD("ontrade.quotes","","LSE",$A19,G$6)</f>
        <v>0</v>
      </c>
      <c r="H19">
        <f>RTD("ontrade.quotes","","LSE",$A19,H$6)</f>
        <v>0</v>
      </c>
      <c r="I19">
        <f>RTD("ontrade.quotes","","LSE",$A19,I$6)</f>
        <v>0</v>
      </c>
      <c r="J19">
        <f>RTD("ontrade.quotes","","LSE",$A19,J$6)</f>
        <v>0</v>
      </c>
      <c r="K19">
        <f>RTD("ontrade.quotes","","LSE",$A19,K$6)</f>
        <v>0</v>
      </c>
      <c r="L19">
        <f>RTD("ontrade.quotes","","LSE",$A19,L$6)</f>
        <v>0</v>
      </c>
      <c r="O19" s="12" t="s">
        <v>44</v>
      </c>
      <c r="P19" s="13" t="s">
        <v>45</v>
      </c>
    </row>
    <row r="20" spans="1:19" x14ac:dyDescent="0.25">
      <c r="O20" s="12" t="s">
        <v>46</v>
      </c>
      <c r="P20" s="13" t="s">
        <v>11</v>
      </c>
    </row>
    <row r="21" spans="1:19" x14ac:dyDescent="0.25">
      <c r="O21" s="12" t="s">
        <v>47</v>
      </c>
      <c r="P21" s="13" t="s">
        <v>48</v>
      </c>
    </row>
    <row r="22" spans="1:19" x14ac:dyDescent="0.25">
      <c r="O22" s="12" t="s">
        <v>49</v>
      </c>
      <c r="P22" s="13" t="s">
        <v>50</v>
      </c>
    </row>
    <row r="23" spans="1:19" ht="15.75" thickBot="1" x14ac:dyDescent="0.3">
      <c r="O23" s="14" t="s">
        <v>51</v>
      </c>
      <c r="P23" s="15" t="s">
        <v>15</v>
      </c>
    </row>
  </sheetData>
  <dataValidations count="2">
    <dataValidation type="list" allowBlank="1" showInputMessage="1" showErrorMessage="1" sqref="D6:L6">
      <formula1>InfrontColumns</formula1>
    </dataValidation>
    <dataValidation type="list" allowBlank="1" showInputMessage="1" showErrorMessage="1" sqref="C7:C19">
      <formula1>Feeds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Infront Realtime data export</vt:lpstr>
      <vt:lpstr>Feeds</vt:lpstr>
      <vt:lpstr>InfrontColumns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Rosli</dc:creator>
  <cp:lastModifiedBy>Diana Myrstad</cp:lastModifiedBy>
  <dcterms:created xsi:type="dcterms:W3CDTF">2016-08-10T12:14:47Z</dcterms:created>
  <dcterms:modified xsi:type="dcterms:W3CDTF">2016-12-13T06:57:09Z</dcterms:modified>
</cp:coreProperties>
</file>